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6"/>
  <c r="X13"/>
  <c r="V14"/>
  <c r="V13"/>
  <c r="T14"/>
  <c r="T13"/>
  <c r="D15"/>
  <c r="E15"/>
  <c r="F15"/>
  <c r="G15"/>
  <c r="H15"/>
  <c r="I15"/>
  <c r="J15"/>
  <c r="K15"/>
  <c r="L15"/>
  <c r="M15"/>
  <c r="N15"/>
  <c r="O15"/>
  <c r="P15"/>
  <c r="Q15"/>
  <c r="R15"/>
  <c r="C15"/>
  <c r="E16" i="13" l="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E16" i="12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9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E16" i="11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E16" i="10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6"/>
  <c r="W12" i="16" l="1"/>
  <c r="X12" s="1"/>
  <c r="U12"/>
  <c r="V12" s="1"/>
  <c r="S12"/>
  <c r="T12" s="1"/>
  <c r="W11"/>
  <c r="X11" s="1"/>
  <c r="U11"/>
  <c r="V11" s="1"/>
  <c r="S11"/>
  <c r="T11" s="1"/>
  <c r="W10"/>
  <c r="X10" s="1"/>
  <c r="U10"/>
  <c r="V10" s="1"/>
  <c r="S10"/>
  <c r="T10" s="1"/>
  <c r="W9"/>
  <c r="X9" s="1"/>
  <c r="U9"/>
  <c r="V9" s="1"/>
  <c r="S9"/>
  <c r="T9" s="1"/>
  <c r="X8"/>
  <c r="D16" i="13" l="1"/>
  <c r="D17" s="1"/>
  <c r="D16" i="12"/>
  <c r="D17" s="1"/>
  <c r="D16" i="11"/>
  <c r="D17" s="1"/>
  <c r="D17" i="10"/>
  <c r="D16" i="9"/>
  <c r="D17" s="1"/>
  <c r="J16" i="16" l="1"/>
  <c r="N16"/>
  <c r="F16"/>
  <c r="R16"/>
  <c r="C16"/>
  <c r="E16"/>
  <c r="G16"/>
  <c r="K16"/>
  <c r="O16"/>
  <c r="D16"/>
  <c r="H16"/>
  <c r="L16"/>
  <c r="P16"/>
  <c r="I16"/>
  <c r="M16"/>
  <c r="Q16"/>
  <c r="AH17" i="10"/>
  <c r="AG17"/>
  <c r="AF17"/>
  <c r="AC17"/>
  <c r="AD17"/>
  <c r="AE17"/>
  <c r="Z17"/>
  <c r="AA17"/>
  <c r="AB17"/>
  <c r="W17"/>
  <c r="X17"/>
  <c r="Y17"/>
  <c r="T17"/>
  <c r="U17"/>
  <c r="V17"/>
  <c r="Q17"/>
  <c r="R17"/>
  <c r="S17"/>
  <c r="N17"/>
  <c r="O17"/>
  <c r="P17"/>
  <c r="M17"/>
  <c r="J17"/>
  <c r="K17"/>
  <c r="I17"/>
  <c r="H17"/>
  <c r="L17"/>
  <c r="E17"/>
  <c r="F17"/>
  <c r="G17"/>
  <c r="Y17" i="9"/>
  <c r="X17"/>
  <c r="W17"/>
  <c r="T17"/>
  <c r="U17"/>
  <c r="V17"/>
  <c r="H17"/>
  <c r="I17"/>
  <c r="J17"/>
  <c r="K17"/>
  <c r="L17"/>
  <c r="M17"/>
  <c r="N17"/>
  <c r="O17"/>
  <c r="P17"/>
  <c r="E17"/>
  <c r="F17"/>
  <c r="G17"/>
  <c r="S17"/>
  <c r="Q17"/>
  <c r="R17"/>
  <c r="AC17" i="13" l="1"/>
  <c r="AD17"/>
  <c r="AE17"/>
  <c r="Z17"/>
  <c r="AA17"/>
  <c r="AB17"/>
  <c r="W17"/>
  <c r="X17"/>
  <c r="Y17"/>
  <c r="T17"/>
  <c r="U17"/>
  <c r="V17"/>
  <c r="Q17"/>
  <c r="R17"/>
  <c r="S17"/>
  <c r="O17"/>
  <c r="P17"/>
  <c r="N17"/>
  <c r="K17"/>
  <c r="L17"/>
  <c r="M17"/>
  <c r="H17"/>
  <c r="I17"/>
  <c r="J17"/>
  <c r="E17"/>
  <c r="F17"/>
  <c r="G17"/>
  <c r="AK17" i="12"/>
  <c r="AJ17"/>
  <c r="AI17"/>
  <c r="AF17"/>
  <c r="AG17"/>
  <c r="AH17"/>
  <c r="AC17"/>
  <c r="AD17"/>
  <c r="AE17"/>
  <c r="Z17"/>
  <c r="AA17"/>
  <c r="AB17"/>
  <c r="W17"/>
  <c r="X17"/>
  <c r="Y17"/>
  <c r="T17"/>
  <c r="U17"/>
  <c r="V17"/>
  <c r="S17"/>
  <c r="Q17"/>
  <c r="R17"/>
  <c r="N17"/>
  <c r="O17"/>
  <c r="P17"/>
  <c r="K17"/>
  <c r="L17"/>
  <c r="M17"/>
  <c r="H17"/>
  <c r="I17"/>
  <c r="J17"/>
  <c r="E17"/>
  <c r="F17"/>
  <c r="G17"/>
  <c r="AK17" i="11"/>
  <c r="AJ17"/>
  <c r="AI17"/>
  <c r="AF17"/>
  <c r="AG17"/>
  <c r="AH17"/>
  <c r="AC17"/>
  <c r="AD17"/>
  <c r="AE17"/>
  <c r="Z17"/>
  <c r="AA17"/>
  <c r="AB17"/>
  <c r="W17"/>
  <c r="X17"/>
  <c r="Y17"/>
  <c r="T17"/>
  <c r="U17"/>
  <c r="V17"/>
  <c r="Q17"/>
  <c r="R17"/>
  <c r="S17"/>
  <c r="M17"/>
  <c r="J17"/>
  <c r="I17"/>
  <c r="F17"/>
  <c r="G17"/>
  <c r="K17"/>
  <c r="E17"/>
  <c r="H17"/>
  <c r="L17"/>
  <c r="N17"/>
  <c r="O17"/>
  <c r="P17"/>
  <c r="AN17" i="13" l="1"/>
  <c r="AM17"/>
  <c r="AL17"/>
  <c r="AI17"/>
  <c r="AJ17"/>
  <c r="AK17"/>
  <c r="AF17"/>
  <c r="AG17"/>
  <c r="AH17"/>
</calcChain>
</file>

<file path=xl/sharedStrings.xml><?xml version="1.0" encoding="utf-8"?>
<sst xmlns="http://schemas.openxmlformats.org/spreadsheetml/2006/main" count="319" uniqueCount="49">
  <si>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</si>
  <si>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</si>
  <si>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</si>
  <si>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</si>
  <si>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</si>
  <si>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</si>
  <si>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</si>
  <si>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</si>
  <si>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</si>
  <si>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</si>
  <si>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</si>
  <si>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</si>
  <si>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</si>
  <si>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</si>
  <si>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</si>
  <si>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</si>
  <si>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</si>
  <si>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</si>
  <si>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</si>
  <si>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</si>
  <si>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</si>
  <si>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</si>
  <si>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</si>
  <si>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</si>
  <si>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</si>
  <si>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</si>
  <si>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</si>
  <si>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</si>
  <si>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</si>
  <si>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</si>
  <si>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</si>
  <si>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</si>
  <si>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</si>
  <si>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</si>
  <si>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</si>
  <si>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</si>
  <si>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</si>
  <si>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</si>
  <si>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</si>
  <si>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Разновозрастная группа (дети 1 года, 2-х лет)</t>
  </si>
  <si>
    <t>Разновозрастная группа (дети 3-х лет, 4-х лет, 5-ти лет)</t>
  </si>
  <si>
    <t>ФИО методиста ДО Котельникова Г.В.</t>
  </si>
  <si>
    <t>Наименование ДО  ТОО Жаңа толқын Орал я/с №1 "Росточек"</t>
  </si>
  <si>
    <t>Адрес  г.Уральск, улСамал 56/4</t>
  </si>
  <si>
    <t>Язык обучения  русский</t>
  </si>
  <si>
    <t>Младшая группа Колокольчик</t>
  </si>
  <si>
    <t>Средняя группа Колокольчик</t>
  </si>
  <si>
    <t>Старшая группа Ромашка</t>
  </si>
  <si>
    <t>Предшкольная группа Семицветик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</si>
</sst>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D16" sqref="D16:D17"/>
    </sheetView>
  </sheetViews>
  <sheetFormatPr defaultRowHeight="15"/>
  <cols>
    <col min="2" max="2" width="19.5703125" customWidth="1"/>
    <col min="3" max="3" width="23.5703125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23</v>
      </c>
      <c r="X1" s="22"/>
      <c r="Y1" s="22"/>
    </row>
    <row r="2" spans="1:25" ht="15" customHeight="1">
      <c r="A2" s="1"/>
      <c r="B2" s="29" t="s">
        <v>33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28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29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5"/>
      <c r="W6" s="26" t="s">
        <v>9</v>
      </c>
      <c r="X6" s="26"/>
      <c r="Y6" s="26"/>
    </row>
    <row r="7" spans="1:25" ht="29.25" customHeight="1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19</v>
      </c>
      <c r="I7" s="26"/>
      <c r="J7" s="26"/>
      <c r="K7" s="26" t="s">
        <v>20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21</v>
      </c>
      <c r="R7" s="24"/>
      <c r="S7" s="25"/>
      <c r="T7" s="23" t="s">
        <v>22</v>
      </c>
      <c r="U7" s="24"/>
      <c r="V7" s="25"/>
      <c r="W7" s="20" t="s">
        <v>6</v>
      </c>
      <c r="X7" s="20" t="s">
        <v>7</v>
      </c>
      <c r="Y7" s="20" t="s">
        <v>8</v>
      </c>
    </row>
    <row r="8" spans="1:25" ht="89.25" customHeight="1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21"/>
      <c r="X8" s="21"/>
      <c r="Y8" s="21"/>
    </row>
    <row r="9" spans="1:25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>
      <c r="A16" s="30" t="s">
        <v>15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"/>
  <sheetViews>
    <sheetView zoomScale="80" zoomScaleNormal="80" workbookViewId="0">
      <selection activeCell="G24" sqref="G24"/>
    </sheetView>
  </sheetViews>
  <sheetFormatPr defaultRowHeight="15"/>
  <cols>
    <col min="2" max="2" width="19.85546875" customWidth="1"/>
    <col min="3" max="3" width="23" customWidth="1"/>
    <col min="4" max="4" width="11.42578125" customWidth="1"/>
  </cols>
  <sheetData>
    <row r="1" spans="1:3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23</v>
      </c>
      <c r="AG1" s="22"/>
      <c r="AH1" s="22"/>
    </row>
    <row r="2" spans="1:34" ht="15" customHeight="1">
      <c r="A2" s="1"/>
      <c r="B2" s="29" t="s">
        <v>34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28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29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9</v>
      </c>
      <c r="AG6" s="26"/>
      <c r="AH6" s="26"/>
    </row>
    <row r="7" spans="1:34" ht="30" customHeight="1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19</v>
      </c>
      <c r="I7" s="26"/>
      <c r="J7" s="26"/>
      <c r="K7" s="26" t="s">
        <v>24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25</v>
      </c>
      <c r="R7" s="24"/>
      <c r="S7" s="25"/>
      <c r="T7" s="23" t="s">
        <v>21</v>
      </c>
      <c r="U7" s="24"/>
      <c r="V7" s="25"/>
      <c r="W7" s="23" t="s">
        <v>26</v>
      </c>
      <c r="X7" s="24"/>
      <c r="Y7" s="25"/>
      <c r="Z7" s="23" t="s">
        <v>27</v>
      </c>
      <c r="AA7" s="24"/>
      <c r="AB7" s="25"/>
      <c r="AC7" s="23" t="s">
        <v>22</v>
      </c>
      <c r="AD7" s="24"/>
      <c r="AE7" s="25"/>
      <c r="AF7" s="20" t="s">
        <v>6</v>
      </c>
      <c r="AG7" s="20" t="s">
        <v>7</v>
      </c>
      <c r="AH7" s="20" t="s">
        <v>8</v>
      </c>
    </row>
    <row r="8" spans="1:34" ht="11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1"/>
      <c r="AG8" s="21"/>
      <c r="AH8" s="21"/>
    </row>
    <row r="9" spans="1:34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>
      <c r="A16" s="30" t="s">
        <v>15</v>
      </c>
      <c r="B16" s="31"/>
      <c r="C16" s="3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7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7"/>
  <sheetViews>
    <sheetView workbookViewId="0">
      <selection activeCell="D16" sqref="D16:D17"/>
    </sheetView>
  </sheetViews>
  <sheetFormatPr defaultRowHeight="15"/>
  <cols>
    <col min="2" max="2" width="20.42578125" customWidth="1"/>
    <col min="3" max="3" width="24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23</v>
      </c>
      <c r="AJ1" s="22"/>
      <c r="AK1" s="22"/>
    </row>
    <row r="2" spans="1:37" ht="15" customHeight="1">
      <c r="A2" s="1"/>
      <c r="B2" s="29" t="s">
        <v>35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28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38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29.25" customHeight="1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19</v>
      </c>
      <c r="I7" s="26"/>
      <c r="J7" s="26"/>
      <c r="K7" s="26" t="s">
        <v>24</v>
      </c>
      <c r="L7" s="26"/>
      <c r="M7" s="26"/>
      <c r="N7" s="26" t="s">
        <v>30</v>
      </c>
      <c r="O7" s="26"/>
      <c r="P7" s="26"/>
      <c r="Q7" s="20" t="s">
        <v>6</v>
      </c>
      <c r="R7" s="20" t="s">
        <v>7</v>
      </c>
      <c r="S7" s="20" t="s">
        <v>8</v>
      </c>
      <c r="T7" s="23" t="s">
        <v>25</v>
      </c>
      <c r="U7" s="24"/>
      <c r="V7" s="25"/>
      <c r="W7" s="23" t="s">
        <v>21</v>
      </c>
      <c r="X7" s="24"/>
      <c r="Y7" s="25"/>
      <c r="Z7" s="23" t="s">
        <v>26</v>
      </c>
      <c r="AA7" s="24"/>
      <c r="AB7" s="25"/>
      <c r="AC7" s="23" t="s">
        <v>27</v>
      </c>
      <c r="AD7" s="24"/>
      <c r="AE7" s="25"/>
      <c r="AF7" s="23" t="s">
        <v>22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4.75" customHeight="1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30" t="s">
        <v>15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7"/>
  <sheetViews>
    <sheetView zoomScale="80" zoomScaleNormal="80" workbookViewId="0">
      <selection activeCell="AB3" sqref="AB3"/>
    </sheetView>
  </sheetViews>
  <sheetFormatPr defaultRowHeight="15"/>
  <cols>
    <col min="2" max="2" width="21.7109375" customWidth="1"/>
    <col min="3" max="3" width="22.7109375" customWidth="1"/>
    <col min="4" max="4" width="11.140625" customWidth="1"/>
  </cols>
  <sheetData>
    <row r="1" spans="1:37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23</v>
      </c>
      <c r="AJ1" s="22"/>
      <c r="AK1" s="22"/>
    </row>
    <row r="2" spans="1:37" ht="15" customHeight="1">
      <c r="A2" s="1"/>
      <c r="B2" s="29" t="s">
        <v>36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28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29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15" customHeight="1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19</v>
      </c>
      <c r="I7" s="24"/>
      <c r="J7" s="25"/>
      <c r="K7" s="23" t="s">
        <v>24</v>
      </c>
      <c r="L7" s="24"/>
      <c r="M7" s="25"/>
      <c r="N7" s="23" t="s">
        <v>30</v>
      </c>
      <c r="O7" s="24"/>
      <c r="P7" s="25"/>
      <c r="Q7" s="20" t="s">
        <v>6</v>
      </c>
      <c r="R7" s="20" t="s">
        <v>7</v>
      </c>
      <c r="S7" s="20" t="s">
        <v>8</v>
      </c>
      <c r="T7" s="23" t="s">
        <v>25</v>
      </c>
      <c r="U7" s="24"/>
      <c r="V7" s="25"/>
      <c r="W7" s="23" t="s">
        <v>21</v>
      </c>
      <c r="X7" s="24"/>
      <c r="Y7" s="25"/>
      <c r="Z7" s="23" t="s">
        <v>26</v>
      </c>
      <c r="AA7" s="24"/>
      <c r="AB7" s="25"/>
      <c r="AC7" s="23" t="s">
        <v>27</v>
      </c>
      <c r="AD7" s="24"/>
      <c r="AE7" s="25"/>
      <c r="AF7" s="23" t="s">
        <v>22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6.25" customHeight="1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>
      <c r="A16" s="30" t="s">
        <v>15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7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17"/>
  <sheetViews>
    <sheetView zoomScale="80" zoomScaleNormal="80" workbookViewId="0">
      <selection activeCell="D16" sqref="D16:D17"/>
    </sheetView>
  </sheetViews>
  <sheetFormatPr defaultRowHeight="15"/>
  <cols>
    <col min="2" max="2" width="22.85546875" customWidth="1"/>
    <col min="3" max="3" width="25.140625" customWidth="1"/>
    <col min="4" max="4" width="11.7109375" customWidth="1"/>
  </cols>
  <sheetData>
    <row r="1" spans="1:40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23</v>
      </c>
      <c r="AM1" s="22"/>
      <c r="AN1" s="22"/>
    </row>
    <row r="2" spans="1:40" ht="15" customHeight="1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13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28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29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11</v>
      </c>
      <c r="U6" s="24"/>
      <c r="V6" s="25"/>
      <c r="W6" s="23" t="s">
        <v>12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9</v>
      </c>
      <c r="AM6" s="26"/>
      <c r="AN6" s="26"/>
    </row>
    <row r="7" spans="1:40" ht="47.25" customHeight="1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19</v>
      </c>
      <c r="I7" s="24"/>
      <c r="J7" s="25"/>
      <c r="K7" s="23" t="s">
        <v>24</v>
      </c>
      <c r="L7" s="24"/>
      <c r="M7" s="25"/>
      <c r="N7" s="23" t="s">
        <v>31</v>
      </c>
      <c r="O7" s="24"/>
      <c r="P7" s="25"/>
      <c r="Q7" s="23" t="s">
        <v>30</v>
      </c>
      <c r="R7" s="24"/>
      <c r="S7" s="25"/>
      <c r="T7" s="20" t="s">
        <v>6</v>
      </c>
      <c r="U7" s="20" t="s">
        <v>7</v>
      </c>
      <c r="V7" s="20" t="s">
        <v>8</v>
      </c>
      <c r="W7" s="23" t="s">
        <v>25</v>
      </c>
      <c r="X7" s="24"/>
      <c r="Y7" s="25"/>
      <c r="Z7" s="23" t="s">
        <v>21</v>
      </c>
      <c r="AA7" s="24"/>
      <c r="AB7" s="25"/>
      <c r="AC7" s="23" t="s">
        <v>26</v>
      </c>
      <c r="AD7" s="24"/>
      <c r="AE7" s="25"/>
      <c r="AF7" s="23" t="s">
        <v>27</v>
      </c>
      <c r="AG7" s="24"/>
      <c r="AH7" s="25"/>
      <c r="AI7" s="23" t="s">
        <v>22</v>
      </c>
      <c r="AJ7" s="24"/>
      <c r="AK7" s="25"/>
      <c r="AL7" s="20" t="s">
        <v>6</v>
      </c>
      <c r="AM7" s="20" t="s">
        <v>7</v>
      </c>
      <c r="AN7" s="20" t="s">
        <v>8</v>
      </c>
    </row>
    <row r="8" spans="1:40" ht="87.75" customHeight="1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1"/>
      <c r="U8" s="21"/>
      <c r="V8" s="21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1"/>
      <c r="AM8" s="21"/>
      <c r="AN8" s="21"/>
    </row>
    <row r="9" spans="1:40" ht="15.7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7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>
      <c r="A16" s="30" t="s">
        <v>15</v>
      </c>
      <c r="B16" s="31"/>
      <c r="C16" s="32"/>
      <c r="D16" s="8">
        <f>SUM(D9:D15)</f>
        <v>0</v>
      </c>
      <c r="E16" s="8">
        <f t="shared" ref="E16:AN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</row>
    <row r="17" spans="1:40" ht="15.75">
      <c r="A17" s="30" t="s">
        <v>16</v>
      </c>
      <c r="B17" s="31"/>
      <c r="C17" s="31"/>
      <c r="D17" s="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  <c r="AL17" s="8" t="e">
        <f>AL16*100/D16</f>
        <v>#DIV/0!</v>
      </c>
      <c r="AM17" s="8" t="e">
        <f>AM16*100/D16</f>
        <v>#DIV/0!</v>
      </c>
      <c r="AN17" s="8" t="e">
        <f>AN16*100/D16</f>
        <v>#DIV/0!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5"/>
  <sheetViews>
    <sheetView tabSelected="1" zoomScale="80" zoomScaleNormal="80" workbookViewId="0">
      <selection activeCell="B18" sqref="B18"/>
    </sheetView>
  </sheetViews>
  <sheetFormatPr defaultRowHeight="1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>
      <c r="W1" s="22" t="s">
        <v>23</v>
      </c>
      <c r="X1" s="22"/>
    </row>
    <row r="2" spans="1:24" ht="15.75">
      <c r="A2" s="1"/>
      <c r="B2" s="29" t="s">
        <v>1</v>
      </c>
      <c r="C2" s="29"/>
      <c r="D2" s="29"/>
      <c r="E2" s="29"/>
      <c r="F2" s="29"/>
      <c r="G2" s="1"/>
      <c r="H2" s="1"/>
      <c r="I2" s="1"/>
      <c r="J2" s="27" t="s">
        <v>42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>
      <c r="A3" s="1"/>
      <c r="B3" s="27" t="s">
        <v>41</v>
      </c>
      <c r="C3" s="27"/>
      <c r="D3" s="27"/>
      <c r="E3" s="27"/>
      <c r="F3" s="27"/>
      <c r="G3" s="27"/>
      <c r="H3" s="27"/>
      <c r="I3" s="2"/>
      <c r="J3" s="27" t="s">
        <v>43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>
      <c r="A4" s="1"/>
      <c r="B4" s="1"/>
      <c r="C4" s="1"/>
      <c r="D4" s="1"/>
      <c r="E4" s="1"/>
      <c r="F4" s="1"/>
      <c r="G4" s="1"/>
      <c r="H4" s="1"/>
      <c r="I4" s="1"/>
      <c r="J4" s="27" t="s">
        <v>44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>
      <c r="A6" s="34" t="s">
        <v>0</v>
      </c>
      <c r="B6" s="26" t="s">
        <v>17</v>
      </c>
      <c r="C6" s="26" t="s">
        <v>14</v>
      </c>
      <c r="D6" s="39" t="s">
        <v>5</v>
      </c>
      <c r="E6" s="39"/>
      <c r="F6" s="39"/>
      <c r="G6" s="38" t="s">
        <v>10</v>
      </c>
      <c r="H6" s="38"/>
      <c r="I6" s="38"/>
      <c r="J6" s="38" t="s">
        <v>11</v>
      </c>
      <c r="K6" s="38"/>
      <c r="L6" s="38"/>
      <c r="M6" s="38" t="s">
        <v>12</v>
      </c>
      <c r="N6" s="38"/>
      <c r="O6" s="38"/>
      <c r="P6" s="38" t="s">
        <v>9</v>
      </c>
      <c r="Q6" s="38"/>
      <c r="R6" s="38"/>
      <c r="S6" s="35" t="s">
        <v>32</v>
      </c>
      <c r="T6" s="36"/>
      <c r="U6" s="36"/>
      <c r="V6" s="36"/>
      <c r="W6" s="36"/>
      <c r="X6" s="37"/>
    </row>
    <row r="7" spans="1:24" ht="110.25">
      <c r="A7" s="34"/>
      <c r="B7" s="26"/>
      <c r="C7" s="26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15.75">
      <c r="A8" s="17">
        <v>1</v>
      </c>
      <c r="B8" s="6" t="s">
        <v>18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/>
      <c r="U8" s="13"/>
      <c r="V8" s="13"/>
      <c r="W8" s="13"/>
      <c r="X8" s="3" t="e">
        <f t="shared" ref="X8:X12" si="0">W8*100/C8</f>
        <v>#DIV/0!</v>
      </c>
    </row>
    <row r="9" spans="1:24" ht="15.75">
      <c r="A9" s="17">
        <v>2</v>
      </c>
      <c r="B9" s="3" t="s">
        <v>45</v>
      </c>
      <c r="C9" s="13">
        <v>9</v>
      </c>
      <c r="D9" s="3">
        <v>7</v>
      </c>
      <c r="E9" s="3">
        <v>17</v>
      </c>
      <c r="F9" s="3">
        <v>12</v>
      </c>
      <c r="G9" s="3">
        <v>23</v>
      </c>
      <c r="H9" s="3">
        <v>35</v>
      </c>
      <c r="I9" s="3">
        <v>14</v>
      </c>
      <c r="J9" s="3">
        <v>1</v>
      </c>
      <c r="K9" s="3">
        <v>20</v>
      </c>
      <c r="L9" s="3">
        <v>15</v>
      </c>
      <c r="M9" s="3">
        <v>0</v>
      </c>
      <c r="N9" s="3">
        <v>109</v>
      </c>
      <c r="O9" s="3">
        <v>67</v>
      </c>
      <c r="P9" s="3">
        <v>0</v>
      </c>
      <c r="Q9" s="3">
        <v>26</v>
      </c>
      <c r="R9" s="3">
        <v>10</v>
      </c>
      <c r="S9" s="13">
        <f t="shared" ref="S9:S12" si="1">(D9+G9+J9+M9+P9)/5</f>
        <v>6.2</v>
      </c>
      <c r="T9" s="13">
        <f t="shared" ref="T9:T12" si="2">S9*100/C9</f>
        <v>68.888888888888886</v>
      </c>
      <c r="U9" s="13">
        <f t="shared" ref="U9:U12" si="3">(E9+H9+K9+N9+Q9)/5</f>
        <v>41.4</v>
      </c>
      <c r="V9" s="13">
        <f t="shared" ref="V9:V12" si="4">U9*100/C9</f>
        <v>460</v>
      </c>
      <c r="W9" s="13">
        <f t="shared" ref="W9:W12" si="5">(F9+I9+L9+O9+R9)/5</f>
        <v>23.6</v>
      </c>
      <c r="X9" s="3">
        <f t="shared" si="0"/>
        <v>262.22222222222223</v>
      </c>
    </row>
    <row r="10" spans="1:24" ht="15.75">
      <c r="A10" s="17">
        <v>3</v>
      </c>
      <c r="B10" s="3" t="s">
        <v>46</v>
      </c>
      <c r="C10" s="13">
        <v>16</v>
      </c>
      <c r="D10" s="3">
        <v>0</v>
      </c>
      <c r="E10" s="3">
        <v>58</v>
      </c>
      <c r="F10" s="3">
        <v>6</v>
      </c>
      <c r="G10" s="3">
        <v>14</v>
      </c>
      <c r="H10" s="3">
        <v>157</v>
      </c>
      <c r="I10" s="3">
        <v>59</v>
      </c>
      <c r="J10" s="3">
        <v>29</v>
      </c>
      <c r="K10" s="3">
        <v>41</v>
      </c>
      <c r="L10" s="3">
        <v>10</v>
      </c>
      <c r="M10" s="3">
        <v>41</v>
      </c>
      <c r="N10" s="3">
        <v>208</v>
      </c>
      <c r="O10" s="3">
        <v>145</v>
      </c>
      <c r="P10" s="3">
        <v>6</v>
      </c>
      <c r="Q10" s="3">
        <v>35</v>
      </c>
      <c r="R10" s="3">
        <v>38</v>
      </c>
      <c r="S10" s="13">
        <f t="shared" si="1"/>
        <v>18</v>
      </c>
      <c r="T10" s="13">
        <f t="shared" si="2"/>
        <v>112.5</v>
      </c>
      <c r="U10" s="13">
        <f t="shared" si="3"/>
        <v>99.8</v>
      </c>
      <c r="V10" s="13">
        <f t="shared" si="4"/>
        <v>623.75</v>
      </c>
      <c r="W10" s="13">
        <f t="shared" si="5"/>
        <v>51.6</v>
      </c>
      <c r="X10" s="3">
        <f t="shared" si="0"/>
        <v>322.5</v>
      </c>
    </row>
    <row r="11" spans="1:24" ht="15.75">
      <c r="A11" s="17">
        <v>4</v>
      </c>
      <c r="B11" s="3" t="s">
        <v>47</v>
      </c>
      <c r="C11" s="13">
        <v>15</v>
      </c>
      <c r="D11" s="3">
        <v>13</v>
      </c>
      <c r="E11" s="3">
        <v>74</v>
      </c>
      <c r="F11" s="3">
        <v>3</v>
      </c>
      <c r="G11" s="3">
        <v>78</v>
      </c>
      <c r="H11" s="3">
        <v>171</v>
      </c>
      <c r="I11" s="3">
        <v>21</v>
      </c>
      <c r="J11" s="3">
        <v>72</v>
      </c>
      <c r="K11" s="3">
        <v>7</v>
      </c>
      <c r="L11" s="3">
        <v>22</v>
      </c>
      <c r="M11" s="3">
        <v>154</v>
      </c>
      <c r="N11" s="3">
        <v>258</v>
      </c>
      <c r="O11" s="3">
        <v>25</v>
      </c>
      <c r="P11" s="3">
        <v>18</v>
      </c>
      <c r="Q11" s="3">
        <v>70</v>
      </c>
      <c r="R11" s="3">
        <v>2</v>
      </c>
      <c r="S11" s="13">
        <f t="shared" si="1"/>
        <v>67</v>
      </c>
      <c r="T11" s="13">
        <f t="shared" si="2"/>
        <v>446.66666666666669</v>
      </c>
      <c r="U11" s="13">
        <f t="shared" si="3"/>
        <v>116</v>
      </c>
      <c r="V11" s="13">
        <f t="shared" si="4"/>
        <v>773.33333333333337</v>
      </c>
      <c r="W11" s="13">
        <f t="shared" si="5"/>
        <v>14.6</v>
      </c>
      <c r="X11" s="3">
        <f t="shared" si="0"/>
        <v>97.333333333333329</v>
      </c>
    </row>
    <row r="12" spans="1:24" ht="18" customHeight="1">
      <c r="A12" s="17">
        <v>5</v>
      </c>
      <c r="B12" s="3" t="s">
        <v>48</v>
      </c>
      <c r="C12" s="13">
        <v>22</v>
      </c>
      <c r="D12" s="3">
        <v>128</v>
      </c>
      <c r="E12" s="3">
        <v>4</v>
      </c>
      <c r="F12" s="3">
        <v>0</v>
      </c>
      <c r="G12" s="3">
        <v>304</v>
      </c>
      <c r="H12" s="3">
        <v>92</v>
      </c>
      <c r="I12" s="3">
        <v>0</v>
      </c>
      <c r="J12" s="3">
        <v>98</v>
      </c>
      <c r="K12" s="3">
        <v>34</v>
      </c>
      <c r="L12" s="3">
        <v>0</v>
      </c>
      <c r="M12" s="3">
        <v>561</v>
      </c>
      <c r="N12" s="3">
        <v>108</v>
      </c>
      <c r="O12" s="3">
        <v>0</v>
      </c>
      <c r="P12" s="3">
        <v>107</v>
      </c>
      <c r="Q12" s="3">
        <v>3</v>
      </c>
      <c r="R12" s="3">
        <v>0</v>
      </c>
      <c r="S12" s="13">
        <f t="shared" si="1"/>
        <v>239.6</v>
      </c>
      <c r="T12" s="13">
        <f t="shared" si="2"/>
        <v>1089.090909090909</v>
      </c>
      <c r="U12" s="13">
        <f t="shared" si="3"/>
        <v>48.2</v>
      </c>
      <c r="V12" s="13">
        <f t="shared" si="4"/>
        <v>219.09090909090909</v>
      </c>
      <c r="W12" s="13">
        <f t="shared" si="5"/>
        <v>0</v>
      </c>
      <c r="X12" s="3">
        <f t="shared" si="0"/>
        <v>0</v>
      </c>
    </row>
    <row r="13" spans="1:24" ht="29.45" customHeight="1">
      <c r="A13" s="17">
        <v>6</v>
      </c>
      <c r="B13" s="6" t="s">
        <v>39</v>
      </c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"/>
      <c r="T13" s="13" t="e">
        <f>S13*100/C13</f>
        <v>#DIV/0!</v>
      </c>
      <c r="U13" s="13"/>
      <c r="V13" s="13" t="e">
        <f>U13*100/C13</f>
        <v>#DIV/0!</v>
      </c>
      <c r="W13" s="13"/>
      <c r="X13" s="3" t="e">
        <f>W13*100/C13</f>
        <v>#DIV/0!</v>
      </c>
    </row>
    <row r="14" spans="1:24" ht="36.6" customHeight="1">
      <c r="A14" s="17">
        <v>7</v>
      </c>
      <c r="B14" s="6" t="s">
        <v>40</v>
      </c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"/>
      <c r="T14" s="13" t="e">
        <f>S14*100/C14</f>
        <v>#DIV/0!</v>
      </c>
      <c r="U14" s="13"/>
      <c r="V14" s="13" t="e">
        <f>U14*100/C14</f>
        <v>#DIV/0!</v>
      </c>
      <c r="W14" s="13"/>
      <c r="X14" s="3" t="e">
        <f>W14*100/C14</f>
        <v>#DIV/0!</v>
      </c>
    </row>
    <row r="15" spans="1:24" ht="15.75">
      <c r="A15" s="1"/>
      <c r="B15" s="5" t="s">
        <v>15</v>
      </c>
      <c r="C15" s="18">
        <f>C8+C9+C10+C11+C12+C13+C14</f>
        <v>62</v>
      </c>
      <c r="D15" s="18">
        <f t="shared" ref="D15:R15" si="6">D8+D9+D10+D11+D12+D13+D14</f>
        <v>148</v>
      </c>
      <c r="E15" s="18">
        <f t="shared" si="6"/>
        <v>153</v>
      </c>
      <c r="F15" s="18">
        <f t="shared" si="6"/>
        <v>21</v>
      </c>
      <c r="G15" s="18">
        <f t="shared" si="6"/>
        <v>419</v>
      </c>
      <c r="H15" s="18">
        <f t="shared" si="6"/>
        <v>455</v>
      </c>
      <c r="I15" s="18">
        <f t="shared" si="6"/>
        <v>94</v>
      </c>
      <c r="J15" s="18">
        <f t="shared" si="6"/>
        <v>200</v>
      </c>
      <c r="K15" s="18">
        <f t="shared" si="6"/>
        <v>102</v>
      </c>
      <c r="L15" s="18">
        <f t="shared" si="6"/>
        <v>47</v>
      </c>
      <c r="M15" s="18">
        <f t="shared" si="6"/>
        <v>756</v>
      </c>
      <c r="N15" s="18">
        <f t="shared" si="6"/>
        <v>683</v>
      </c>
      <c r="O15" s="18">
        <f t="shared" si="6"/>
        <v>237</v>
      </c>
      <c r="P15" s="18">
        <f t="shared" si="6"/>
        <v>131</v>
      </c>
      <c r="Q15" s="18">
        <f t="shared" si="6"/>
        <v>134</v>
      </c>
      <c r="R15" s="18">
        <f t="shared" si="6"/>
        <v>50</v>
      </c>
      <c r="S15" s="18"/>
      <c r="T15" s="13"/>
      <c r="U15" s="13"/>
      <c r="V15" s="13"/>
      <c r="W15" s="13"/>
      <c r="X15" s="3"/>
    </row>
    <row r="16" spans="1:24" ht="15.75">
      <c r="A16" s="1"/>
      <c r="B16" s="7" t="s">
        <v>16</v>
      </c>
      <c r="C16" s="19">
        <f>C15*100/C15</f>
        <v>100</v>
      </c>
      <c r="D16" s="10">
        <f>D15*100/C15</f>
        <v>238.70967741935485</v>
      </c>
      <c r="E16" s="11">
        <f>E15*100/C15</f>
        <v>246.7741935483871</v>
      </c>
      <c r="F16" s="11">
        <f>F15*100/C15</f>
        <v>33.87096774193548</v>
      </c>
      <c r="G16" s="8">
        <f>G15*100/C15</f>
        <v>675.80645161290317</v>
      </c>
      <c r="H16" s="8">
        <f>H15*100/C15</f>
        <v>733.87096774193549</v>
      </c>
      <c r="I16" s="8">
        <f>I15*100/C15</f>
        <v>151.61290322580646</v>
      </c>
      <c r="J16" s="8">
        <f>J15*100/C15</f>
        <v>322.58064516129031</v>
      </c>
      <c r="K16" s="8">
        <f>K15*100/C15</f>
        <v>164.51612903225808</v>
      </c>
      <c r="L16" s="8">
        <f>L15*100/C15</f>
        <v>75.806451612903231</v>
      </c>
      <c r="M16" s="8">
        <f>M15*100/C15</f>
        <v>1219.3548387096773</v>
      </c>
      <c r="N16" s="8">
        <f>N15*100/C15</f>
        <v>1101.6129032258063</v>
      </c>
      <c r="O16" s="8">
        <f>O15*100/C15</f>
        <v>382.25806451612902</v>
      </c>
      <c r="P16" s="8">
        <f>P15*100/C15</f>
        <v>211.29032258064515</v>
      </c>
      <c r="Q16" s="8">
        <f>Q15*100/C15</f>
        <v>216.12903225806451</v>
      </c>
      <c r="R16" s="8">
        <f>R15*100/C15</f>
        <v>80.645161290322577</v>
      </c>
      <c r="S16" s="13"/>
      <c r="T16" s="13"/>
      <c r="U16" s="13"/>
      <c r="V16" s="13"/>
      <c r="W16" s="13"/>
      <c r="X16" s="3"/>
    </row>
    <row r="17" spans="2:18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2022-12-22T06:57:03Z</dcterms:created>
  <dcterms:modified xsi:type="dcterms:W3CDTF">2024-12-19T19:43:44Z</dcterms:modified>
</cp:coreProperties>
</file>